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<sst xmlns="http://schemas.openxmlformats.org/spreadsheetml/2006/main" count="106" uniqueCount="55">
  <si>
    <t>Адрес</t>
  </si>
  <si>
    <t>Вид помещения</t>
  </si>
  <si>
    <t>Ул. Герасимова, д.26</t>
  </si>
  <si>
    <t>Больничный проезд, д.16, стр.2</t>
  </si>
  <si>
    <t>Ул. Герасимова, д.17</t>
  </si>
  <si>
    <t>Ул. Ленина, д.96</t>
  </si>
  <si>
    <t>Ул. Пролетарская, д.2</t>
  </si>
  <si>
    <t>Больничный проезд, д.6</t>
  </si>
  <si>
    <t>Ул. Ленина, д.100</t>
  </si>
  <si>
    <t>Ул. Герасимова, д.28, стр.1</t>
  </si>
  <si>
    <t>805, 95</t>
  </si>
  <si>
    <t>Рассрочка 3 года</t>
  </si>
  <si>
    <t>Больничный пр. д.16, стр.1</t>
  </si>
  <si>
    <t>Ул. Ленина, д.98</t>
  </si>
  <si>
    <t>Ул. Октябрьская, д. 41</t>
  </si>
  <si>
    <t>Оплата</t>
  </si>
  <si>
    <t>Ул. Ленина. д. 84</t>
  </si>
  <si>
    <t>Ул. Герасимова, д. 19</t>
  </si>
  <si>
    <t>Ул.Первомайская, д. 1</t>
  </si>
  <si>
    <t>Школьный пр.д. 4</t>
  </si>
  <si>
    <t>жилое</t>
  </si>
  <si>
    <t>Итого</t>
  </si>
  <si>
    <t>№п/п</t>
  </si>
  <si>
    <t>Площадь кв.м</t>
  </si>
  <si>
    <t>Годовая арендная плата без НДС в тыс. рублей</t>
  </si>
  <si>
    <t>Остаточная стоимость в тыс. рублей</t>
  </si>
  <si>
    <t>Оценка с НДС в тыс. рублей</t>
  </si>
  <si>
    <t>Доход от продажи в тыс. рублях</t>
  </si>
  <si>
    <t>Способ приватизации</t>
  </si>
  <si>
    <t>НДС (18%) тыс.рублей</t>
  </si>
  <si>
    <t>ул. Герасимова, д. 26</t>
  </si>
  <si>
    <t xml:space="preserve">нежилое </t>
  </si>
  <si>
    <t>подвальное нежилое</t>
  </si>
  <si>
    <t xml:space="preserve">Больничный пр.
д. 21
</t>
  </si>
  <si>
    <t xml:space="preserve">Первый  заместитель Главы города, </t>
  </si>
  <si>
    <t>председатель Комитета по управлению муниципальным имуществом города Покров</t>
  </si>
  <si>
    <t>А.В. Бондаренко</t>
  </si>
  <si>
    <t xml:space="preserve">                                   ПРОГРАММА (ПРОГНОЗНЫЙ ПЛАН)</t>
  </si>
  <si>
    <t>ул.Карла Либкнехта, д.4</t>
  </si>
  <si>
    <t>ул. Ленина, д.96</t>
  </si>
  <si>
    <t>Больничный проезд, д. 6</t>
  </si>
  <si>
    <t xml:space="preserve"> </t>
  </si>
  <si>
    <t>Приватизации муниципального имущества МО "Город Покров" на 2012-2015 гг</t>
  </si>
  <si>
    <t>Приложение №2 к программе приватизации мунициального имущества МО "Город Покров" на 2012-2015 гг</t>
  </si>
  <si>
    <t>Доход 2012 г. тыс. руб.</t>
  </si>
  <si>
    <t>Доход                   2013 г.              тыс. руб.</t>
  </si>
  <si>
    <t>Доход 2014 г. тыс. руб.</t>
  </si>
  <si>
    <t>Доход 2015 г. тыс. руб.</t>
  </si>
  <si>
    <t>По состоянию на 01.07.2013г.</t>
  </si>
  <si>
    <t>III Интернационала, д. 46</t>
  </si>
  <si>
    <t>III Интернационала, д.59</t>
  </si>
  <si>
    <t>ул. III Интернационала, д. 48, стр. 3</t>
  </si>
  <si>
    <t>ул. III Интернационала, д. 35</t>
  </si>
  <si>
    <t>ул. Герасимова, д. 17</t>
  </si>
  <si>
    <t>Приложение к постановлению Администрации города Покров от 06.08.2013 № 309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</si>
</sst>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#,##0.0;[Red]#,##0.0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left" vertical="center" wrapText="1"/>
    </xf>
    <xf numFmtId="166" fontId="5" fillId="0" borderId="0" xfId="0" applyNumberFormat="1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left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left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left" vertical="distributed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60" zoomScaleNormal="60" zoomScalePageLayoutView="0" workbookViewId="0" topLeftCell="A1">
      <selection activeCell="D3" sqref="D3"/>
    </sheetView>
  </sheetViews>
  <sheetFormatPr defaultColWidth="9.140625" defaultRowHeight="15"/>
  <cols>
    <col min="1" max="1" width="4.8515625" style="14" customWidth="1"/>
    <col min="2" max="2" width="24.7109375" style="4" customWidth="1"/>
    <col min="3" max="3" width="11.57421875" style="14" customWidth="1"/>
    <col min="4" max="4" width="10.8515625" style="4" customWidth="1"/>
    <col min="5" max="5" width="11.421875" style="4" customWidth="1"/>
    <col min="6" max="6" width="15.140625" style="4" customWidth="1"/>
    <col min="7" max="7" width="11.140625" style="4" customWidth="1"/>
    <col min="8" max="8" width="11.8515625" style="4" customWidth="1"/>
    <col min="9" max="9" width="12.140625" style="4" customWidth="1"/>
    <col min="10" max="10" width="12.57421875" style="4" customWidth="1"/>
    <col min="11" max="11" width="12.28125" style="19" customWidth="1"/>
    <col min="12" max="12" width="15.57421875" style="4" customWidth="1"/>
    <col min="13" max="13" width="12.8515625" style="4" customWidth="1"/>
    <col min="14" max="14" width="12.00390625" style="4" customWidth="1"/>
    <col min="15" max="15" width="9.140625" style="4" customWidth="1"/>
    <col min="16" max="16" width="16.57421875" style="4" customWidth="1"/>
    <col min="17" max="17" width="9.57421875" style="4" bestFit="1" customWidth="1"/>
    <col min="18" max="19" width="9.140625" style="4" customWidth="1"/>
    <col min="20" max="20" width="15.28125" style="4" customWidth="1"/>
    <col min="21" max="16384" width="9.140625" style="4" customWidth="1"/>
  </cols>
  <sheetData>
    <row r="1" spans="10:15" ht="48" customHeight="1">
      <c r="J1" s="51" t="s">
        <v>54</v>
      </c>
      <c r="K1" s="51"/>
      <c r="L1" s="51"/>
      <c r="M1" s="51"/>
      <c r="N1" s="51"/>
      <c r="O1" s="51"/>
    </row>
    <row r="2" spans="12:13" ht="15" customHeight="1">
      <c r="L2" s="52" t="s">
        <v>43</v>
      </c>
      <c r="M2" s="53"/>
    </row>
    <row r="3" spans="12:14" ht="84" customHeight="1">
      <c r="L3" s="53"/>
      <c r="M3" s="53"/>
      <c r="N3" s="7"/>
    </row>
    <row r="4" ht="2.25" customHeight="1"/>
    <row r="5" spans="5:9" ht="15.75">
      <c r="E5" s="54" t="s">
        <v>37</v>
      </c>
      <c r="F5" s="55"/>
      <c r="G5" s="55"/>
      <c r="H5" s="55"/>
      <c r="I5" s="55"/>
    </row>
    <row r="6" spans="2:14" ht="15.75">
      <c r="B6" s="56" t="s">
        <v>42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2:13" ht="31.5" customHeight="1">
      <c r="B7" s="14"/>
      <c r="L7" s="58" t="s">
        <v>48</v>
      </c>
      <c r="M7" s="58"/>
    </row>
    <row r="8" spans="1:14" s="14" customFormat="1" ht="112.5" customHeight="1">
      <c r="A8" s="13" t="s">
        <v>22</v>
      </c>
      <c r="B8" s="13" t="s">
        <v>0</v>
      </c>
      <c r="C8" s="13" t="s">
        <v>1</v>
      </c>
      <c r="D8" s="13" t="s">
        <v>23</v>
      </c>
      <c r="E8" s="13" t="s">
        <v>24</v>
      </c>
      <c r="F8" s="13" t="s">
        <v>28</v>
      </c>
      <c r="G8" s="13" t="s">
        <v>25</v>
      </c>
      <c r="H8" s="13" t="s">
        <v>26</v>
      </c>
      <c r="I8" s="13" t="s">
        <v>29</v>
      </c>
      <c r="J8" s="13" t="s">
        <v>27</v>
      </c>
      <c r="K8" s="17" t="s">
        <v>44</v>
      </c>
      <c r="L8" s="13" t="s">
        <v>45</v>
      </c>
      <c r="M8" s="13" t="s">
        <v>46</v>
      </c>
      <c r="N8" s="13" t="s">
        <v>47</v>
      </c>
    </row>
    <row r="9" spans="1:14" s="14" customFormat="1" ht="18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7">
        <v>11</v>
      </c>
      <c r="L9" s="13">
        <v>12</v>
      </c>
      <c r="M9" s="13">
        <v>13</v>
      </c>
      <c r="N9" s="13">
        <v>13</v>
      </c>
    </row>
    <row r="10" spans="1:16" ht="37.5">
      <c r="A10" s="13">
        <v>1</v>
      </c>
      <c r="B10" s="8" t="s">
        <v>30</v>
      </c>
      <c r="C10" s="13" t="s">
        <v>31</v>
      </c>
      <c r="D10" s="27">
        <v>353.6</v>
      </c>
      <c r="E10" s="27">
        <v>460.26</v>
      </c>
      <c r="F10" s="27" t="s">
        <v>11</v>
      </c>
      <c r="G10" s="27">
        <v>88</v>
      </c>
      <c r="H10" s="33">
        <v>9892</v>
      </c>
      <c r="I10" s="33">
        <f>ROUND(H10*18/118,1)</f>
        <v>1508.9</v>
      </c>
      <c r="J10" s="33">
        <f>H10-I10</f>
        <v>8383.1</v>
      </c>
      <c r="K10" s="45">
        <v>4026.3</v>
      </c>
      <c r="L10" s="34">
        <v>0</v>
      </c>
      <c r="M10" s="34">
        <v>0</v>
      </c>
      <c r="N10" s="34">
        <v>0</v>
      </c>
      <c r="O10" s="40"/>
      <c r="P10" s="40"/>
    </row>
    <row r="11" spans="1:16" ht="37.5">
      <c r="A11" s="13">
        <f>A10+1</f>
        <v>2</v>
      </c>
      <c r="B11" s="8" t="s">
        <v>30</v>
      </c>
      <c r="C11" s="13" t="s">
        <v>31</v>
      </c>
      <c r="D11" s="27">
        <v>38.6</v>
      </c>
      <c r="E11" s="27">
        <v>100.26</v>
      </c>
      <c r="F11" s="27" t="s">
        <v>11</v>
      </c>
      <c r="G11" s="27">
        <v>9.6</v>
      </c>
      <c r="H11" s="34">
        <v>1438</v>
      </c>
      <c r="I11" s="33">
        <f aca="true" t="shared" si="0" ref="I11:I26">ROUND(H11*18/118,1)</f>
        <v>219.4</v>
      </c>
      <c r="J11" s="33">
        <f aca="true" t="shared" si="1" ref="J11:J36">H11-I11</f>
        <v>1218.6</v>
      </c>
      <c r="K11" s="35">
        <v>326</v>
      </c>
      <c r="L11" s="34">
        <v>0</v>
      </c>
      <c r="M11" s="34">
        <v>0</v>
      </c>
      <c r="N11" s="34">
        <v>0</v>
      </c>
      <c r="O11" s="40"/>
      <c r="P11" s="40"/>
    </row>
    <row r="12" spans="1:16" ht="37.5">
      <c r="A12" s="13">
        <f aca="true" t="shared" si="2" ref="A12:A26">A11+1</f>
        <v>3</v>
      </c>
      <c r="B12" s="8" t="s">
        <v>3</v>
      </c>
      <c r="C12" s="13" t="s">
        <v>31</v>
      </c>
      <c r="D12" s="28">
        <v>240.2</v>
      </c>
      <c r="E12" s="27">
        <v>258.65</v>
      </c>
      <c r="F12" s="27" t="s">
        <v>11</v>
      </c>
      <c r="G12" s="27">
        <v>266.6</v>
      </c>
      <c r="H12" s="34">
        <v>6960</v>
      </c>
      <c r="I12" s="33">
        <f t="shared" si="0"/>
        <v>1061.7</v>
      </c>
      <c r="J12" s="33">
        <f t="shared" si="1"/>
        <v>5898.3</v>
      </c>
      <c r="K12" s="35">
        <v>1966.1</v>
      </c>
      <c r="L12" s="34">
        <v>983</v>
      </c>
      <c r="M12" s="34">
        <v>0</v>
      </c>
      <c r="N12" s="34">
        <v>0</v>
      </c>
      <c r="O12" s="40"/>
      <c r="P12" s="40"/>
    </row>
    <row r="13" spans="1:16" s="19" customFormat="1" ht="54.75" customHeight="1">
      <c r="A13" s="17">
        <f t="shared" si="2"/>
        <v>4</v>
      </c>
      <c r="B13" s="18" t="s">
        <v>4</v>
      </c>
      <c r="C13" s="17" t="s">
        <v>32</v>
      </c>
      <c r="D13" s="29">
        <v>189.5</v>
      </c>
      <c r="E13" s="29">
        <v>409.88</v>
      </c>
      <c r="F13" s="29" t="s">
        <v>11</v>
      </c>
      <c r="G13" s="29">
        <v>24.6</v>
      </c>
      <c r="H13" s="35">
        <v>4550</v>
      </c>
      <c r="I13" s="33">
        <f t="shared" si="0"/>
        <v>694.1</v>
      </c>
      <c r="J13" s="33">
        <f t="shared" si="1"/>
        <v>3855.9</v>
      </c>
      <c r="K13" s="35">
        <v>1268.6</v>
      </c>
      <c r="L13" s="35">
        <v>317.2</v>
      </c>
      <c r="M13" s="35">
        <v>0</v>
      </c>
      <c r="N13" s="35">
        <v>0</v>
      </c>
      <c r="O13" s="40"/>
      <c r="P13" s="40"/>
    </row>
    <row r="14" spans="1:16" s="19" customFormat="1" ht="37.5">
      <c r="A14" s="17">
        <f t="shared" si="2"/>
        <v>5</v>
      </c>
      <c r="B14" s="18" t="s">
        <v>5</v>
      </c>
      <c r="C14" s="17" t="s">
        <v>31</v>
      </c>
      <c r="D14" s="29">
        <v>112.8</v>
      </c>
      <c r="E14" s="29">
        <v>292.42</v>
      </c>
      <c r="F14" s="29" t="s">
        <v>11</v>
      </c>
      <c r="G14" s="29">
        <v>0.9</v>
      </c>
      <c r="H14" s="35">
        <v>3387</v>
      </c>
      <c r="I14" s="33">
        <f t="shared" si="0"/>
        <v>516.7</v>
      </c>
      <c r="J14" s="33">
        <f t="shared" si="1"/>
        <v>2870.3</v>
      </c>
      <c r="K14" s="35">
        <v>623.5</v>
      </c>
      <c r="L14" s="35">
        <v>103.9</v>
      </c>
      <c r="M14" s="35">
        <v>0</v>
      </c>
      <c r="N14" s="35">
        <v>0</v>
      </c>
      <c r="O14" s="40"/>
      <c r="P14" s="40"/>
    </row>
    <row r="15" spans="1:16" s="19" customFormat="1" ht="37.5">
      <c r="A15" s="17">
        <f t="shared" si="2"/>
        <v>6</v>
      </c>
      <c r="B15" s="18" t="s">
        <v>6</v>
      </c>
      <c r="C15" s="17" t="s">
        <v>31</v>
      </c>
      <c r="D15" s="29">
        <v>173.6</v>
      </c>
      <c r="E15" s="29">
        <v>361.17</v>
      </c>
      <c r="F15" s="29" t="s">
        <v>11</v>
      </c>
      <c r="G15" s="29">
        <v>407.9</v>
      </c>
      <c r="H15" s="35">
        <v>4692</v>
      </c>
      <c r="I15" s="33">
        <f t="shared" si="0"/>
        <v>715.7</v>
      </c>
      <c r="J15" s="33">
        <f t="shared" si="1"/>
        <v>3976.3</v>
      </c>
      <c r="K15" s="35">
        <v>1325.4</v>
      </c>
      <c r="L15" s="35">
        <v>331.3</v>
      </c>
      <c r="M15" s="35">
        <v>0</v>
      </c>
      <c r="N15" s="35">
        <v>0</v>
      </c>
      <c r="O15" s="40"/>
      <c r="P15" s="40"/>
    </row>
    <row r="16" spans="1:16" s="19" customFormat="1" ht="37.5">
      <c r="A16" s="17">
        <f t="shared" si="2"/>
        <v>7</v>
      </c>
      <c r="B16" s="18" t="s">
        <v>7</v>
      </c>
      <c r="C16" s="17" t="s">
        <v>31</v>
      </c>
      <c r="D16" s="29">
        <v>78.4</v>
      </c>
      <c r="E16" s="29">
        <v>182.79</v>
      </c>
      <c r="F16" s="29" t="s">
        <v>11</v>
      </c>
      <c r="G16" s="29">
        <v>225.4</v>
      </c>
      <c r="H16" s="35">
        <v>2213</v>
      </c>
      <c r="I16" s="33">
        <f t="shared" si="0"/>
        <v>337.6</v>
      </c>
      <c r="J16" s="33">
        <f t="shared" si="1"/>
        <v>1875.4</v>
      </c>
      <c r="K16" s="35">
        <v>625.1</v>
      </c>
      <c r="L16" s="35">
        <v>104.1</v>
      </c>
      <c r="M16" s="35">
        <v>0</v>
      </c>
      <c r="N16" s="35">
        <v>0</v>
      </c>
      <c r="O16" s="40"/>
      <c r="P16" s="40"/>
    </row>
    <row r="17" spans="1:16" ht="37.5" customHeight="1">
      <c r="A17" s="13">
        <f t="shared" si="2"/>
        <v>8</v>
      </c>
      <c r="B17" s="8" t="s">
        <v>33</v>
      </c>
      <c r="C17" s="13" t="s">
        <v>31</v>
      </c>
      <c r="D17" s="27">
        <v>72.6</v>
      </c>
      <c r="E17" s="27">
        <v>171.48</v>
      </c>
      <c r="F17" s="27" t="s">
        <v>11</v>
      </c>
      <c r="G17" s="27">
        <v>153.8</v>
      </c>
      <c r="H17" s="34">
        <v>1911</v>
      </c>
      <c r="I17" s="45">
        <f t="shared" si="0"/>
        <v>291.5</v>
      </c>
      <c r="J17" s="45">
        <f t="shared" si="1"/>
        <v>1619.5</v>
      </c>
      <c r="K17" s="35">
        <v>502.8</v>
      </c>
      <c r="L17" s="35">
        <v>167.6</v>
      </c>
      <c r="M17" s="35">
        <v>0</v>
      </c>
      <c r="N17" s="35">
        <v>0</v>
      </c>
      <c r="O17" s="42"/>
      <c r="P17" s="40"/>
    </row>
    <row r="18" spans="1:16" ht="37.5">
      <c r="A18" s="13">
        <f t="shared" si="2"/>
        <v>9</v>
      </c>
      <c r="B18" s="8" t="s">
        <v>8</v>
      </c>
      <c r="C18" s="13" t="s">
        <v>31</v>
      </c>
      <c r="D18" s="27">
        <v>79.8</v>
      </c>
      <c r="E18" s="27">
        <v>206.84</v>
      </c>
      <c r="F18" s="27" t="s">
        <v>11</v>
      </c>
      <c r="G18" s="27">
        <v>0</v>
      </c>
      <c r="H18" s="34">
        <v>2310</v>
      </c>
      <c r="I18" s="45">
        <f t="shared" si="0"/>
        <v>352.4</v>
      </c>
      <c r="J18" s="45">
        <f t="shared" si="1"/>
        <v>1957.6</v>
      </c>
      <c r="K18" s="35">
        <v>399</v>
      </c>
      <c r="L18" s="35">
        <v>0</v>
      </c>
      <c r="M18" s="35">
        <v>0</v>
      </c>
      <c r="N18" s="35">
        <v>0</v>
      </c>
      <c r="O18" s="42"/>
      <c r="P18" s="40"/>
    </row>
    <row r="19" spans="1:16" ht="37.5">
      <c r="A19" s="13">
        <f t="shared" si="2"/>
        <v>10</v>
      </c>
      <c r="B19" s="8" t="s">
        <v>9</v>
      </c>
      <c r="C19" s="13" t="s">
        <v>31</v>
      </c>
      <c r="D19" s="27">
        <v>345.7</v>
      </c>
      <c r="E19" s="27" t="s">
        <v>10</v>
      </c>
      <c r="F19" s="27" t="s">
        <v>11</v>
      </c>
      <c r="G19" s="27">
        <v>998.99</v>
      </c>
      <c r="H19" s="34">
        <v>9657</v>
      </c>
      <c r="I19" s="45">
        <f t="shared" si="0"/>
        <v>1473.1</v>
      </c>
      <c r="J19" s="45">
        <f t="shared" si="1"/>
        <v>8183.9</v>
      </c>
      <c r="K19" s="35">
        <v>2728</v>
      </c>
      <c r="L19" s="35">
        <v>681.9</v>
      </c>
      <c r="M19" s="35">
        <v>0</v>
      </c>
      <c r="N19" s="35">
        <v>0</v>
      </c>
      <c r="O19" s="42"/>
      <c r="P19" s="40"/>
    </row>
    <row r="20" spans="1:16" ht="37.5">
      <c r="A20" s="13">
        <f t="shared" si="2"/>
        <v>11</v>
      </c>
      <c r="B20" s="8" t="s">
        <v>12</v>
      </c>
      <c r="C20" s="13" t="s">
        <v>31</v>
      </c>
      <c r="D20" s="27">
        <v>494</v>
      </c>
      <c r="E20" s="27">
        <v>1241.83</v>
      </c>
      <c r="F20" s="27" t="s">
        <v>11</v>
      </c>
      <c r="G20" s="27">
        <v>522.53</v>
      </c>
      <c r="H20" s="34">
        <v>15543</v>
      </c>
      <c r="I20" s="45">
        <f t="shared" si="0"/>
        <v>2371</v>
      </c>
      <c r="J20" s="45">
        <f t="shared" si="1"/>
        <v>13172</v>
      </c>
      <c r="K20" s="35">
        <v>3860</v>
      </c>
      <c r="L20" s="35">
        <v>1156.9</v>
      </c>
      <c r="M20" s="35">
        <v>0</v>
      </c>
      <c r="N20" s="35">
        <v>0</v>
      </c>
      <c r="O20" s="42"/>
      <c r="P20" s="40"/>
    </row>
    <row r="21" spans="1:19" ht="37.5">
      <c r="A21" s="13">
        <f t="shared" si="2"/>
        <v>12</v>
      </c>
      <c r="B21" s="8" t="s">
        <v>8</v>
      </c>
      <c r="C21" s="13" t="s">
        <v>31</v>
      </c>
      <c r="D21" s="27">
        <v>44.8</v>
      </c>
      <c r="E21" s="27">
        <v>223.73</v>
      </c>
      <c r="F21" s="27" t="s">
        <v>11</v>
      </c>
      <c r="G21" s="27">
        <v>0</v>
      </c>
      <c r="H21" s="34">
        <v>1366</v>
      </c>
      <c r="I21" s="45">
        <f t="shared" si="0"/>
        <v>208.4</v>
      </c>
      <c r="J21" s="45">
        <f t="shared" si="1"/>
        <v>1157.6</v>
      </c>
      <c r="K21" s="35">
        <v>375.9</v>
      </c>
      <c r="L21" s="35">
        <v>250.5</v>
      </c>
      <c r="M21" s="35">
        <v>0</v>
      </c>
      <c r="N21" s="35">
        <v>0</v>
      </c>
      <c r="O21" s="42"/>
      <c r="P21" s="40"/>
      <c r="S21" s="40"/>
    </row>
    <row r="22" spans="1:16" s="22" customFormat="1" ht="37.5">
      <c r="A22" s="20">
        <f t="shared" si="2"/>
        <v>13</v>
      </c>
      <c r="B22" s="21" t="s">
        <v>2</v>
      </c>
      <c r="C22" s="20" t="s">
        <v>31</v>
      </c>
      <c r="D22" s="30">
        <v>58</v>
      </c>
      <c r="E22" s="30">
        <v>75.48</v>
      </c>
      <c r="F22" s="30" t="s">
        <v>11</v>
      </c>
      <c r="G22" s="30">
        <v>14.22</v>
      </c>
      <c r="H22" s="36">
        <v>1478</v>
      </c>
      <c r="I22" s="45">
        <f t="shared" si="0"/>
        <v>225.5</v>
      </c>
      <c r="J22" s="45">
        <f t="shared" si="1"/>
        <v>1252.5</v>
      </c>
      <c r="K22" s="37">
        <v>417.5</v>
      </c>
      <c r="L22" s="37">
        <v>313.1</v>
      </c>
      <c r="M22" s="37">
        <v>0</v>
      </c>
      <c r="N22" s="37">
        <v>0</v>
      </c>
      <c r="O22" s="42"/>
      <c r="P22" s="40"/>
    </row>
    <row r="23" spans="1:18" s="22" customFormat="1" ht="37.5">
      <c r="A23" s="20">
        <f t="shared" si="2"/>
        <v>14</v>
      </c>
      <c r="B23" s="21" t="s">
        <v>13</v>
      </c>
      <c r="C23" s="20" t="s">
        <v>31</v>
      </c>
      <c r="D23" s="30">
        <v>83.5</v>
      </c>
      <c r="E23" s="30">
        <v>236.77</v>
      </c>
      <c r="F23" s="30" t="s">
        <v>11</v>
      </c>
      <c r="G23" s="30">
        <v>103.2</v>
      </c>
      <c r="H23" s="36">
        <v>2559</v>
      </c>
      <c r="I23" s="45">
        <f t="shared" si="0"/>
        <v>390.4</v>
      </c>
      <c r="J23" s="45">
        <f t="shared" si="1"/>
        <v>2168.6</v>
      </c>
      <c r="K23" s="37">
        <v>722.9</v>
      </c>
      <c r="L23" s="37">
        <v>722.9</v>
      </c>
      <c r="M23" s="37">
        <v>180.7</v>
      </c>
      <c r="N23" s="37">
        <v>0</v>
      </c>
      <c r="O23" s="42"/>
      <c r="P23" s="40"/>
      <c r="R23" s="47"/>
    </row>
    <row r="24" spans="1:16" ht="37.5">
      <c r="A24" s="13">
        <f>A23+1</f>
        <v>15</v>
      </c>
      <c r="B24" s="8" t="s">
        <v>14</v>
      </c>
      <c r="C24" s="13" t="s">
        <v>31</v>
      </c>
      <c r="D24" s="27">
        <v>543.3</v>
      </c>
      <c r="E24" s="27">
        <v>0</v>
      </c>
      <c r="F24" s="27" t="s">
        <v>15</v>
      </c>
      <c r="G24" s="27">
        <v>0</v>
      </c>
      <c r="H24" s="34">
        <v>1513</v>
      </c>
      <c r="I24" s="45">
        <f t="shared" si="0"/>
        <v>230.8</v>
      </c>
      <c r="J24" s="45">
        <f t="shared" si="1"/>
        <v>1282.2</v>
      </c>
      <c r="K24" s="35">
        <v>1138.1</v>
      </c>
      <c r="L24" s="35">
        <v>0</v>
      </c>
      <c r="M24" s="35">
        <v>0</v>
      </c>
      <c r="N24" s="35">
        <v>0</v>
      </c>
      <c r="O24" s="42"/>
      <c r="P24" s="40"/>
    </row>
    <row r="25" spans="1:16" ht="18.75">
      <c r="A25" s="13">
        <f t="shared" si="2"/>
        <v>16</v>
      </c>
      <c r="B25" s="8" t="s">
        <v>16</v>
      </c>
      <c r="C25" s="13" t="s">
        <v>31</v>
      </c>
      <c r="D25" s="27">
        <v>105.4</v>
      </c>
      <c r="E25" s="27">
        <v>0</v>
      </c>
      <c r="F25" s="27" t="s">
        <v>15</v>
      </c>
      <c r="G25" s="27">
        <v>0</v>
      </c>
      <c r="H25" s="34">
        <v>642.6</v>
      </c>
      <c r="I25" s="45">
        <f t="shared" si="0"/>
        <v>98</v>
      </c>
      <c r="J25" s="45">
        <f t="shared" si="1"/>
        <v>544.6</v>
      </c>
      <c r="K25" s="35">
        <f>J25</f>
        <v>544.6</v>
      </c>
      <c r="L25" s="35">
        <v>0</v>
      </c>
      <c r="M25" s="35">
        <v>0</v>
      </c>
      <c r="N25" s="35">
        <v>0</v>
      </c>
      <c r="O25" s="42"/>
      <c r="P25" s="42"/>
    </row>
    <row r="26" spans="1:20" ht="37.5">
      <c r="A26" s="13">
        <f t="shared" si="2"/>
        <v>17</v>
      </c>
      <c r="B26" s="8" t="s">
        <v>17</v>
      </c>
      <c r="C26" s="13" t="s">
        <v>31</v>
      </c>
      <c r="D26" s="27">
        <v>218.5</v>
      </c>
      <c r="E26" s="27">
        <v>0</v>
      </c>
      <c r="F26" s="27" t="s">
        <v>15</v>
      </c>
      <c r="G26" s="27">
        <v>285.4</v>
      </c>
      <c r="H26" s="34">
        <v>3599</v>
      </c>
      <c r="I26" s="45">
        <f t="shared" si="0"/>
        <v>549</v>
      </c>
      <c r="J26" s="45">
        <f t="shared" si="1"/>
        <v>3050</v>
      </c>
      <c r="K26" s="35">
        <v>3050</v>
      </c>
      <c r="L26" s="35">
        <v>0</v>
      </c>
      <c r="M26" s="35">
        <v>0</v>
      </c>
      <c r="N26" s="35">
        <v>0</v>
      </c>
      <c r="O26" s="42"/>
      <c r="P26" s="40"/>
      <c r="Q26" s="40"/>
      <c r="T26" s="40"/>
    </row>
    <row r="27" spans="1:18" ht="37.5">
      <c r="A27" s="13">
        <f>A26+1</f>
        <v>18</v>
      </c>
      <c r="B27" s="8" t="s">
        <v>18</v>
      </c>
      <c r="C27" s="13" t="s">
        <v>31</v>
      </c>
      <c r="D27" s="27">
        <v>32.7</v>
      </c>
      <c r="E27" s="27">
        <v>0</v>
      </c>
      <c r="F27" s="27" t="s">
        <v>11</v>
      </c>
      <c r="G27" s="27">
        <v>0</v>
      </c>
      <c r="H27" s="34">
        <v>350</v>
      </c>
      <c r="I27" s="45">
        <v>0</v>
      </c>
      <c r="J27" s="45">
        <f t="shared" si="1"/>
        <v>350</v>
      </c>
      <c r="K27" s="35">
        <v>183.3</v>
      </c>
      <c r="L27" s="35">
        <v>66.7</v>
      </c>
      <c r="M27" s="35">
        <v>66.7</v>
      </c>
      <c r="N27" s="35">
        <v>33.3</v>
      </c>
      <c r="O27" s="42"/>
      <c r="P27" s="40"/>
      <c r="Q27" s="40"/>
      <c r="R27" s="40"/>
    </row>
    <row r="28" spans="1:17" ht="37.5">
      <c r="A28" s="13">
        <f>A27+1</f>
        <v>19</v>
      </c>
      <c r="B28" s="8" t="s">
        <v>19</v>
      </c>
      <c r="C28" s="13" t="s">
        <v>31</v>
      </c>
      <c r="D28" s="27">
        <v>74.3</v>
      </c>
      <c r="E28" s="27">
        <v>262.35</v>
      </c>
      <c r="F28" s="27" t="s">
        <v>11</v>
      </c>
      <c r="G28" s="27">
        <v>261.7</v>
      </c>
      <c r="H28" s="34">
        <v>1703</v>
      </c>
      <c r="I28" s="45">
        <v>0</v>
      </c>
      <c r="J28" s="45">
        <f t="shared" si="1"/>
        <v>1703</v>
      </c>
      <c r="K28" s="35">
        <v>236.5</v>
      </c>
      <c r="L28" s="35">
        <v>567.7</v>
      </c>
      <c r="M28" s="35">
        <v>567.7</v>
      </c>
      <c r="N28" s="35">
        <v>331.1</v>
      </c>
      <c r="O28" s="42"/>
      <c r="P28" s="40"/>
      <c r="Q28" s="40"/>
    </row>
    <row r="29" spans="1:16" ht="37.5">
      <c r="A29" s="13">
        <f>A28+1</f>
        <v>20</v>
      </c>
      <c r="B29" s="8" t="s">
        <v>49</v>
      </c>
      <c r="C29" s="13" t="s">
        <v>20</v>
      </c>
      <c r="D29" s="27">
        <v>298.5</v>
      </c>
      <c r="E29" s="27">
        <v>0</v>
      </c>
      <c r="F29" s="27" t="s">
        <v>15</v>
      </c>
      <c r="G29" s="27">
        <v>0</v>
      </c>
      <c r="H29" s="34">
        <v>140</v>
      </c>
      <c r="I29" s="45">
        <v>0</v>
      </c>
      <c r="J29" s="45">
        <f t="shared" si="1"/>
        <v>140</v>
      </c>
      <c r="K29" s="35">
        <v>140</v>
      </c>
      <c r="L29" s="35">
        <v>0</v>
      </c>
      <c r="M29" s="35">
        <v>0</v>
      </c>
      <c r="N29" s="35">
        <v>0</v>
      </c>
      <c r="O29" s="42"/>
      <c r="P29" s="40"/>
    </row>
    <row r="30" spans="1:16" ht="37.5">
      <c r="A30" s="13">
        <v>21</v>
      </c>
      <c r="B30" s="8" t="s">
        <v>40</v>
      </c>
      <c r="C30" s="13" t="s">
        <v>31</v>
      </c>
      <c r="D30" s="27">
        <v>36.5</v>
      </c>
      <c r="E30" s="27">
        <v>111.38</v>
      </c>
      <c r="F30" s="27" t="s">
        <v>11</v>
      </c>
      <c r="G30" s="27">
        <v>123.89</v>
      </c>
      <c r="H30" s="34">
        <v>842</v>
      </c>
      <c r="I30" s="45">
        <v>0</v>
      </c>
      <c r="J30" s="45">
        <f t="shared" si="1"/>
        <v>842</v>
      </c>
      <c r="K30" s="35">
        <v>70.2</v>
      </c>
      <c r="L30" s="35">
        <v>280.7</v>
      </c>
      <c r="M30" s="35">
        <v>280.7</v>
      </c>
      <c r="N30" s="35">
        <f>J30-K30-L30-M30</f>
        <v>210.39999999999998</v>
      </c>
      <c r="O30" s="42"/>
      <c r="P30" s="42"/>
    </row>
    <row r="31" spans="1:16" ht="37.5">
      <c r="A31" s="13">
        <v>22</v>
      </c>
      <c r="B31" s="8" t="s">
        <v>50</v>
      </c>
      <c r="C31" s="13" t="s">
        <v>31</v>
      </c>
      <c r="D31" s="27">
        <v>70.3</v>
      </c>
      <c r="E31" s="27">
        <v>70.29</v>
      </c>
      <c r="F31" s="27" t="s">
        <v>11</v>
      </c>
      <c r="G31" s="27">
        <v>0</v>
      </c>
      <c r="H31" s="34">
        <v>1734</v>
      </c>
      <c r="I31" s="45">
        <v>0</v>
      </c>
      <c r="J31" s="45">
        <f t="shared" si="1"/>
        <v>1734</v>
      </c>
      <c r="K31" s="35">
        <v>602.8</v>
      </c>
      <c r="L31" s="43">
        <v>411.3</v>
      </c>
      <c r="M31" s="35">
        <v>411.3</v>
      </c>
      <c r="N31" s="35">
        <f>J31-K31-L31-M31</f>
        <v>308.6000000000001</v>
      </c>
      <c r="O31" s="42"/>
      <c r="P31" s="42"/>
    </row>
    <row r="32" spans="1:16" ht="37.5">
      <c r="A32" s="15">
        <v>23</v>
      </c>
      <c r="B32" s="10" t="s">
        <v>38</v>
      </c>
      <c r="C32" s="15" t="s">
        <v>31</v>
      </c>
      <c r="D32" s="31">
        <v>338.3</v>
      </c>
      <c r="E32" s="31">
        <v>606.89</v>
      </c>
      <c r="F32" s="27" t="s">
        <v>11</v>
      </c>
      <c r="G32" s="31">
        <v>700.61</v>
      </c>
      <c r="H32" s="38">
        <v>7570</v>
      </c>
      <c r="I32" s="45">
        <v>0</v>
      </c>
      <c r="J32" s="45">
        <f t="shared" si="1"/>
        <v>7570</v>
      </c>
      <c r="K32" s="43">
        <v>2005.8</v>
      </c>
      <c r="L32" s="43">
        <v>2023.3</v>
      </c>
      <c r="M32" s="43">
        <v>2023.3</v>
      </c>
      <c r="N32" s="43">
        <f>J32-K32-L32-M32</f>
        <v>1517.5999999999997</v>
      </c>
      <c r="O32" s="42"/>
      <c r="P32" s="42"/>
    </row>
    <row r="33" spans="1:16" ht="37.5">
      <c r="A33" s="15">
        <v>24</v>
      </c>
      <c r="B33" s="10" t="s">
        <v>39</v>
      </c>
      <c r="C33" s="15" t="s">
        <v>31</v>
      </c>
      <c r="D33" s="31">
        <v>48.1</v>
      </c>
      <c r="E33" s="31">
        <v>475.03</v>
      </c>
      <c r="F33" s="31" t="s">
        <v>11</v>
      </c>
      <c r="G33" s="31">
        <v>0</v>
      </c>
      <c r="H33" s="38">
        <v>1213</v>
      </c>
      <c r="I33" s="46">
        <v>0</v>
      </c>
      <c r="J33" s="46">
        <f t="shared" si="1"/>
        <v>1213</v>
      </c>
      <c r="K33" s="43">
        <v>296.3</v>
      </c>
      <c r="L33" s="43">
        <v>333.3</v>
      </c>
      <c r="M33" s="43">
        <v>333.3</v>
      </c>
      <c r="N33" s="43">
        <f>J33-K33-L33-M33</f>
        <v>250.10000000000008</v>
      </c>
      <c r="O33" s="42"/>
      <c r="P33" s="42"/>
    </row>
    <row r="34" spans="1:16" ht="56.25">
      <c r="A34" s="15">
        <v>25</v>
      </c>
      <c r="B34" s="10" t="s">
        <v>51</v>
      </c>
      <c r="C34" s="15" t="s">
        <v>31</v>
      </c>
      <c r="D34" s="31">
        <v>725</v>
      </c>
      <c r="E34" s="31">
        <v>0</v>
      </c>
      <c r="F34" s="31" t="s">
        <v>15</v>
      </c>
      <c r="G34" s="31">
        <v>0</v>
      </c>
      <c r="H34" s="38">
        <v>2519</v>
      </c>
      <c r="I34" s="46">
        <v>384.2</v>
      </c>
      <c r="J34" s="46">
        <f t="shared" si="1"/>
        <v>2134.8</v>
      </c>
      <c r="K34" s="43">
        <v>0</v>
      </c>
      <c r="L34" s="43">
        <f>H34-I34</f>
        <v>2134.8</v>
      </c>
      <c r="M34" s="43">
        <v>0</v>
      </c>
      <c r="N34" s="43">
        <v>0</v>
      </c>
      <c r="O34" s="42"/>
      <c r="P34" s="42"/>
    </row>
    <row r="35" spans="1:16" ht="56.25">
      <c r="A35" s="13">
        <v>26</v>
      </c>
      <c r="B35" s="10" t="s">
        <v>52</v>
      </c>
      <c r="C35" s="13" t="s">
        <v>31</v>
      </c>
      <c r="D35" s="27">
        <v>188.3</v>
      </c>
      <c r="E35" s="27">
        <v>0</v>
      </c>
      <c r="F35" s="27" t="s">
        <v>15</v>
      </c>
      <c r="G35" s="27">
        <v>0</v>
      </c>
      <c r="H35" s="34">
        <v>1680</v>
      </c>
      <c r="I35" s="45">
        <v>231.8</v>
      </c>
      <c r="J35" s="45">
        <f t="shared" si="1"/>
        <v>1448.2</v>
      </c>
      <c r="K35" s="35">
        <v>0</v>
      </c>
      <c r="L35" s="35">
        <v>1448.2</v>
      </c>
      <c r="M35" s="35">
        <v>0</v>
      </c>
      <c r="N35" s="35">
        <v>0</v>
      </c>
      <c r="O35" s="42"/>
      <c r="P35" s="42"/>
    </row>
    <row r="36" spans="1:16" ht="38.25" thickBot="1">
      <c r="A36" s="15">
        <v>27</v>
      </c>
      <c r="B36" s="10" t="s">
        <v>53</v>
      </c>
      <c r="C36" s="15" t="s">
        <v>31</v>
      </c>
      <c r="D36" s="31">
        <v>122.5</v>
      </c>
      <c r="E36" s="31">
        <v>275.6</v>
      </c>
      <c r="F36" s="31" t="s">
        <v>11</v>
      </c>
      <c r="G36" s="31">
        <v>8.8</v>
      </c>
      <c r="H36" s="38">
        <v>2880</v>
      </c>
      <c r="I36" s="46">
        <v>0</v>
      </c>
      <c r="J36" s="46">
        <f t="shared" si="1"/>
        <v>2880</v>
      </c>
      <c r="K36" s="43">
        <v>0</v>
      </c>
      <c r="L36" s="43">
        <v>481.2</v>
      </c>
      <c r="M36" s="43">
        <v>943.4</v>
      </c>
      <c r="N36" s="43">
        <v>918.8</v>
      </c>
      <c r="O36" s="42"/>
      <c r="P36" s="42"/>
    </row>
    <row r="37" spans="1:18" s="5" customFormat="1" ht="19.5" thickBot="1">
      <c r="A37" s="16"/>
      <c r="B37" s="6" t="s">
        <v>21</v>
      </c>
      <c r="C37" s="16"/>
      <c r="D37" s="32">
        <f>SUM(D10:D36)</f>
        <v>5166.800000000001</v>
      </c>
      <c r="E37" s="32">
        <f>SUM(E10:E36)</f>
        <v>6023.100000000001</v>
      </c>
      <c r="F37" s="32"/>
      <c r="G37" s="32">
        <f aca="true" t="shared" si="3" ref="G37:N37">SUM(G10:G36)</f>
        <v>4196.139999999999</v>
      </c>
      <c r="H37" s="39">
        <f t="shared" si="3"/>
        <v>94341.6</v>
      </c>
      <c r="I37" s="39">
        <f t="shared" si="3"/>
        <v>11860.199999999999</v>
      </c>
      <c r="J37" s="39">
        <f t="shared" si="3"/>
        <v>82481.4</v>
      </c>
      <c r="K37" s="48">
        <f t="shared" si="3"/>
        <v>27434.699999999997</v>
      </c>
      <c r="L37" s="39">
        <f t="shared" si="3"/>
        <v>12879.599999999999</v>
      </c>
      <c r="M37" s="39">
        <f t="shared" si="3"/>
        <v>4807.099999999999</v>
      </c>
      <c r="N37" s="39">
        <f t="shared" si="3"/>
        <v>3569.8999999999996</v>
      </c>
      <c r="O37" s="41"/>
      <c r="P37" s="25"/>
      <c r="Q37" s="44"/>
      <c r="R37" s="41"/>
    </row>
    <row r="38" ht="15">
      <c r="N38" s="9"/>
    </row>
    <row r="39" spans="10:14" ht="2.25" customHeight="1">
      <c r="J39" s="40"/>
      <c r="K39" s="49"/>
      <c r="N39" s="9"/>
    </row>
    <row r="40" spans="9:16" ht="15">
      <c r="I40" s="4" t="s">
        <v>41</v>
      </c>
      <c r="P40" s="9"/>
    </row>
    <row r="41" spans="2:17" ht="18.75">
      <c r="B41" s="11" t="s">
        <v>34</v>
      </c>
      <c r="C41" s="24"/>
      <c r="D41" s="12"/>
      <c r="E41" s="12"/>
      <c r="F41" s="12"/>
      <c r="G41" s="12"/>
      <c r="H41" s="26"/>
      <c r="I41" s="12"/>
      <c r="J41" s="12"/>
      <c r="K41" s="50"/>
      <c r="L41" s="12"/>
      <c r="M41" s="12"/>
      <c r="N41" s="9"/>
      <c r="P41" s="23"/>
      <c r="Q41" s="40"/>
    </row>
    <row r="42" spans="2:16" ht="18.75">
      <c r="B42" s="11" t="s">
        <v>35</v>
      </c>
      <c r="C42" s="24"/>
      <c r="D42" s="12"/>
      <c r="E42" s="12"/>
      <c r="F42" s="12"/>
      <c r="G42" s="12"/>
      <c r="H42" s="12"/>
      <c r="I42" s="12"/>
      <c r="J42" s="12"/>
      <c r="K42" s="50"/>
      <c r="L42" s="11" t="s">
        <v>36</v>
      </c>
      <c r="M42" s="12"/>
      <c r="P42" s="9"/>
    </row>
    <row r="43" spans="2:14" ht="18.75">
      <c r="B43" s="12"/>
      <c r="C43" s="24"/>
      <c r="D43" s="12"/>
      <c r="E43" s="12"/>
      <c r="F43" s="12"/>
      <c r="G43" s="12"/>
      <c r="H43" s="26"/>
      <c r="I43" s="12"/>
      <c r="J43" s="12"/>
      <c r="K43" s="50"/>
      <c r="L43" s="12"/>
      <c r="M43" s="12"/>
      <c r="N43" s="9"/>
    </row>
    <row r="44" ht="15">
      <c r="J44" s="9"/>
    </row>
    <row r="45" ht="15">
      <c r="N45" s="40"/>
    </row>
    <row r="46" ht="15">
      <c r="J46" s="9"/>
    </row>
    <row r="47" ht="15">
      <c r="N47" s="9"/>
    </row>
    <row r="49" ht="15">
      <c r="N49" s="9"/>
    </row>
    <row r="56" ht="15">
      <c r="H56" s="9"/>
    </row>
  </sheetData>
  <sheetProtection/>
  <mergeCells count="5">
    <mergeCell ref="L7:M7"/>
    <mergeCell ref="J1:O1"/>
    <mergeCell ref="L2:M3"/>
    <mergeCell ref="E5:I5"/>
    <mergeCell ref="B6:N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4:N34"/>
  <sheetViews>
    <sheetView zoomScalePageLayoutView="0" workbookViewId="0" topLeftCell="A1">
      <selection activeCell="D29" sqref="D29"/>
    </sheetView>
  </sheetViews>
  <sheetFormatPr defaultColWidth="9.140625" defaultRowHeight="15"/>
  <sheetData>
    <row r="4" spans="9:14" ht="15">
      <c r="I4" s="1"/>
      <c r="J4" s="1"/>
      <c r="K4" s="1"/>
      <c r="L4" s="1"/>
      <c r="M4" s="1"/>
      <c r="N4" s="1"/>
    </row>
    <row r="5" spans="9:14" ht="15">
      <c r="I5" s="1"/>
      <c r="J5" s="1"/>
      <c r="K5" s="1"/>
      <c r="L5" s="1"/>
      <c r="M5" s="1"/>
      <c r="N5" s="1"/>
    </row>
    <row r="6" spans="9:14" ht="15">
      <c r="I6" s="1"/>
      <c r="J6" s="1"/>
      <c r="K6" s="1"/>
      <c r="L6" s="1"/>
      <c r="M6" s="1"/>
      <c r="N6" s="1"/>
    </row>
    <row r="7" spans="9:14" ht="15">
      <c r="I7" s="1"/>
      <c r="J7" s="1"/>
      <c r="K7" s="1"/>
      <c r="L7" s="1"/>
      <c r="M7" s="1"/>
      <c r="N7" s="1"/>
    </row>
    <row r="8" spans="9:14" ht="15">
      <c r="I8" s="1"/>
      <c r="J8" s="1"/>
      <c r="K8" s="1"/>
      <c r="L8" s="1"/>
      <c r="M8" s="1"/>
      <c r="N8" s="1"/>
    </row>
    <row r="9" spans="9:14" ht="15">
      <c r="I9" s="1"/>
      <c r="J9" s="1"/>
      <c r="K9" s="1"/>
      <c r="L9" s="1"/>
      <c r="M9" s="1"/>
      <c r="N9" s="1"/>
    </row>
    <row r="10" spans="9:14" ht="15">
      <c r="I10" s="1"/>
      <c r="J10" s="1"/>
      <c r="K10" s="2"/>
      <c r="L10" s="1"/>
      <c r="M10" s="1"/>
      <c r="N10" s="1"/>
    </row>
    <row r="11" spans="9:14" ht="15">
      <c r="I11" s="1"/>
      <c r="J11" s="1"/>
      <c r="K11" s="2"/>
      <c r="L11" s="1"/>
      <c r="M11" s="1"/>
      <c r="N11" s="1"/>
    </row>
    <row r="12" spans="9:14" ht="15">
      <c r="I12" s="1"/>
      <c r="J12" s="1"/>
      <c r="K12" s="2"/>
      <c r="L12" s="1"/>
      <c r="M12" s="1"/>
      <c r="N12" s="1"/>
    </row>
    <row r="13" spans="9:14" ht="15">
      <c r="I13" s="1"/>
      <c r="J13" s="1"/>
      <c r="K13" s="2"/>
      <c r="L13" s="1"/>
      <c r="M13" s="1"/>
      <c r="N13" s="1"/>
    </row>
    <row r="14" spans="9:14" ht="15">
      <c r="I14" s="1"/>
      <c r="J14" s="1"/>
      <c r="K14" s="2"/>
      <c r="L14" s="1"/>
      <c r="M14" s="1"/>
      <c r="N14" s="1"/>
    </row>
    <row r="15" spans="9:14" ht="15">
      <c r="I15" s="1"/>
      <c r="J15" s="1"/>
      <c r="K15" s="3"/>
      <c r="L15" s="1"/>
      <c r="M15" s="1"/>
      <c r="N15" s="1"/>
    </row>
    <row r="16" spans="9:14" ht="15">
      <c r="I16" s="1"/>
      <c r="J16" s="1"/>
      <c r="K16" s="3"/>
      <c r="L16" s="1"/>
      <c r="M16" s="1"/>
      <c r="N16" s="1"/>
    </row>
    <row r="17" spans="9:14" ht="15">
      <c r="I17" s="1"/>
      <c r="J17" s="1"/>
      <c r="K17" s="3"/>
      <c r="L17" s="1"/>
      <c r="M17" s="1"/>
      <c r="N17" s="1"/>
    </row>
    <row r="18" spans="9:14" ht="15">
      <c r="I18" s="1"/>
      <c r="J18" s="1"/>
      <c r="K18" s="3"/>
      <c r="L18" s="1"/>
      <c r="M18" s="1"/>
      <c r="N18" s="1"/>
    </row>
    <row r="19" spans="9:14" ht="15">
      <c r="I19" s="1"/>
      <c r="J19" s="1"/>
      <c r="K19" s="3"/>
      <c r="L19" s="1"/>
      <c r="M19" s="1"/>
      <c r="N19" s="1"/>
    </row>
    <row r="20" spans="9:14" ht="15">
      <c r="I20" s="1"/>
      <c r="J20" s="1"/>
      <c r="K20" s="3"/>
      <c r="L20" s="1"/>
      <c r="M20" s="1"/>
      <c r="N20" s="1"/>
    </row>
    <row r="21" spans="9:14" ht="15">
      <c r="I21" s="1"/>
      <c r="J21" s="1"/>
      <c r="K21" s="3"/>
      <c r="L21" s="1"/>
      <c r="M21" s="1"/>
      <c r="N21" s="1"/>
    </row>
    <row r="22" spans="9:14" ht="15">
      <c r="I22" s="1"/>
      <c r="J22" s="1"/>
      <c r="K22" s="3"/>
      <c r="L22" s="1"/>
      <c r="M22" s="1"/>
      <c r="N22" s="1"/>
    </row>
    <row r="23" spans="9:14" ht="15">
      <c r="I23" s="1"/>
      <c r="J23" s="1"/>
      <c r="K23" s="3"/>
      <c r="L23" s="1"/>
      <c r="M23" s="1"/>
      <c r="N23" s="1"/>
    </row>
    <row r="24" spans="9:14" ht="15">
      <c r="I24" s="1"/>
      <c r="J24" s="1"/>
      <c r="K24" s="3"/>
      <c r="L24" s="1"/>
      <c r="M24" s="1"/>
      <c r="N24" s="1"/>
    </row>
    <row r="25" spans="9:14" ht="15">
      <c r="I25" s="1"/>
      <c r="J25" s="1"/>
      <c r="K25" s="3"/>
      <c r="L25" s="1"/>
      <c r="M25" s="1"/>
      <c r="N25" s="1"/>
    </row>
    <row r="26" spans="9:14" ht="15">
      <c r="I26" s="1"/>
      <c r="J26" s="1"/>
      <c r="K26" s="3"/>
      <c r="L26" s="1"/>
      <c r="M26" s="1"/>
      <c r="N26" s="1"/>
    </row>
    <row r="27" spans="9:14" ht="15">
      <c r="I27" s="1"/>
      <c r="J27" s="1"/>
      <c r="K27" s="3"/>
      <c r="L27" s="1"/>
      <c r="M27" s="1"/>
      <c r="N27" s="1"/>
    </row>
    <row r="28" spans="9:14" ht="15">
      <c r="I28" s="1"/>
      <c r="J28" s="1"/>
      <c r="K28" s="3"/>
      <c r="L28" s="1"/>
      <c r="M28" s="1"/>
      <c r="N28" s="1"/>
    </row>
    <row r="29" spans="9:14" ht="15">
      <c r="I29" s="1"/>
      <c r="J29" s="1"/>
      <c r="K29" s="3"/>
      <c r="L29" s="1"/>
      <c r="M29" s="1"/>
      <c r="N29" s="1"/>
    </row>
    <row r="30" spans="9:14" ht="15">
      <c r="I30" s="1"/>
      <c r="J30" s="1"/>
      <c r="K30" s="1"/>
      <c r="L30" s="1"/>
      <c r="M30" s="1"/>
      <c r="N30" s="1"/>
    </row>
    <row r="31" spans="9:14" ht="15">
      <c r="I31" s="1"/>
      <c r="J31" s="1"/>
      <c r="K31" s="1"/>
      <c r="L31" s="1"/>
      <c r="M31" s="1"/>
      <c r="N31" s="1"/>
    </row>
    <row r="32" spans="9:14" ht="15">
      <c r="I32" s="1"/>
      <c r="J32" s="1"/>
      <c r="K32" s="1"/>
      <c r="L32" s="1"/>
      <c r="M32" s="1"/>
      <c r="N32" s="1"/>
    </row>
    <row r="33" spans="9:14" ht="15">
      <c r="I33" s="1"/>
      <c r="J33" s="1"/>
      <c r="K33" s="1"/>
      <c r="L33" s="1"/>
      <c r="M33" s="1"/>
      <c r="N33" s="1"/>
    </row>
    <row r="34" spans="9:14" ht="15">
      <c r="I34" s="1"/>
      <c r="J34" s="1"/>
      <c r="K34" s="1"/>
      <c r="L34" s="1"/>
      <c r="M34" s="1"/>
      <c r="N34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</dc:creator>
  <cp:keywords/>
  <dc:description/>
  <cp:lastModifiedBy>NovikovAA</cp:lastModifiedBy>
  <cp:lastPrinted>2013-08-07T12:12:17Z</cp:lastPrinted>
  <dcterms:created xsi:type="dcterms:W3CDTF">2012-08-09T05:33:50Z</dcterms:created>
  <dcterms:modified xsi:type="dcterms:W3CDTF">2013-08-08T07:26:20Z</dcterms:modified>
  <cp:category/>
  <cp:version/>
  <cp:contentType/>
  <cp:contentStatus/>
</cp:coreProperties>
</file>